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 codeName="{4470D2CD-2249-CD33-4A35-6F278624656F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AdmDir\Økonomiavdelingen\Økonomistyring\Mal lønnsberegning\"/>
    </mc:Choice>
  </mc:AlternateContent>
  <xr:revisionPtr revIDLastSave="0" documentId="13_ncr:1_{C66D4B53-7B70-49F2-85BB-DFEA8452B6F8}" xr6:coauthVersionLast="45" xr6:coauthVersionMax="45" xr10:uidLastSave="{00000000-0000-0000-0000-000000000000}"/>
  <bookViews>
    <workbookView xWindow="-120" yWindow="-18120" windowWidth="29040" windowHeight="17640" tabRatio="746" xr2:uid="{00000000-000D-0000-FFFF-FFFF00000000}"/>
  </bookViews>
  <sheets>
    <sheet name="Lønn 2021" sheetId="19" r:id="rId1"/>
    <sheet name="Lønnstabell 01.05.2021" sheetId="20" r:id="rId2"/>
  </sheets>
  <definedNames>
    <definedName name="_xlnm._FilterDatabase" localSheetId="0" hidden="1">'Lønn 2021'!$A$1:$A$11</definedName>
    <definedName name="_xlnm.Print_Area" localSheetId="0">'Lønn 2021'!$A$1:$J$23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19" l="1"/>
  <c r="D4" i="19"/>
  <c r="H4" i="19" s="1"/>
  <c r="I5" i="19"/>
  <c r="D5" i="19"/>
  <c r="H5" i="19" s="1"/>
  <c r="I6" i="19"/>
  <c r="D6" i="19"/>
  <c r="H6" i="19" s="1"/>
  <c r="I7" i="19"/>
  <c r="D7" i="19"/>
  <c r="H7" i="19" s="1"/>
  <c r="I8" i="19"/>
  <c r="D8" i="19"/>
  <c r="H8" i="19" s="1"/>
  <c r="I9" i="19"/>
  <c r="D9" i="19"/>
  <c r="H9" i="19" s="1"/>
  <c r="I10" i="19"/>
  <c r="D10" i="19"/>
  <c r="H10" i="19" s="1"/>
  <c r="D2" i="19"/>
  <c r="H2" i="19" s="1"/>
  <c r="D3" i="19"/>
  <c r="H3" i="19" s="1"/>
  <c r="I3" i="19"/>
  <c r="I2" i="19"/>
  <c r="I12" i="19" s="1"/>
  <c r="H12" i="19" l="1"/>
  <c r="H13" i="19" s="1"/>
  <c r="H14" i="19" l="1"/>
  <c r="H15" i="19" s="1"/>
  <c r="H16" i="19" s="1"/>
  <c r="H17" i="19" s="1"/>
</calcChain>
</file>

<file path=xl/sharedStrings.xml><?xml version="1.0" encoding="utf-8"?>
<sst xmlns="http://schemas.openxmlformats.org/spreadsheetml/2006/main" count="23" uniqueCount="23">
  <si>
    <t>Lønnstrinn</t>
  </si>
  <si>
    <t>Bruttolønn</t>
  </si>
  <si>
    <t>Stilling</t>
  </si>
  <si>
    <t>Navn</t>
  </si>
  <si>
    <t>Ltr.</t>
  </si>
  <si>
    <t>Stillings-andel %</t>
  </si>
  <si>
    <t>Måneder</t>
  </si>
  <si>
    <t>Kommentar</t>
  </si>
  <si>
    <t>Årsverk</t>
  </si>
  <si>
    <t>Sum</t>
  </si>
  <si>
    <t>Lønn totalt</t>
  </si>
  <si>
    <t>Brutto lønn* (12 mnd.)</t>
  </si>
  <si>
    <t>Brutto lønn</t>
  </si>
  <si>
    <t>+ Arbeidsgiveravgift 14,1%</t>
  </si>
  <si>
    <t>NB! Ved enkelt beregninger av lønn for ansatte for deler av et år bør feriepnger 12 % benyttes i stedefor feriepengetillegg</t>
  </si>
  <si>
    <t>1-18</t>
  </si>
  <si>
    <t>Krone-tillegg (tidlgere B-tillegg)</t>
  </si>
  <si>
    <t>Celler med inndata</t>
  </si>
  <si>
    <t xml:space="preserve">+ Arbeidsgivers andel av pensjonsinnskudd </t>
  </si>
  <si>
    <t xml:space="preserve">+ Feriepengetillegg </t>
  </si>
  <si>
    <t>Satser:</t>
  </si>
  <si>
    <t>Fra 1.1.2021. Satsen var 13,2 % i 2019 og 13,3% i 2020</t>
  </si>
  <si>
    <t>NB! Oppdatert lønnstabell per 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</si>
</sst>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0.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0" fillId="0" borderId="0"/>
    <xf numFmtId="0" fontId="1" fillId="0" borderId="0"/>
  </cellStyleXfs>
  <cellXfs count="73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Border="1" applyProtection="1">
      <protection locked="0"/>
    </xf>
    <xf numFmtId="3" fontId="4" fillId="0" borderId="0" xfId="0" applyNumberFormat="1" applyFont="1" applyBorder="1" applyProtection="1"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3" fontId="4" fillId="0" borderId="0" xfId="0" applyNumberFormat="1" applyFont="1" applyProtection="1">
      <protection locked="0"/>
    </xf>
    <xf numFmtId="0" fontId="3" fillId="0" borderId="0" xfId="0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49" fontId="4" fillId="0" borderId="0" xfId="0" applyNumberFormat="1" applyFont="1" applyBorder="1" applyProtection="1">
      <protection locked="0"/>
    </xf>
    <xf numFmtId="0" fontId="5" fillId="2" borderId="0" xfId="0" applyFont="1" applyFill="1" applyBorder="1" applyProtection="1"/>
    <xf numFmtId="0" fontId="4" fillId="0" borderId="0" xfId="0" applyFont="1" applyBorder="1" applyProtection="1"/>
    <xf numFmtId="3" fontId="5" fillId="2" borderId="0" xfId="1" applyNumberFormat="1" applyFont="1" applyFill="1" applyBorder="1" applyAlignment="1" applyProtection="1">
      <alignment wrapText="1"/>
    </xf>
    <xf numFmtId="3" fontId="4" fillId="0" borderId="0" xfId="0" applyNumberFormat="1" applyFont="1" applyFill="1" applyBorder="1" applyProtection="1"/>
    <xf numFmtId="0" fontId="4" fillId="0" borderId="0" xfId="0" applyFont="1" applyFill="1" applyProtection="1"/>
    <xf numFmtId="0" fontId="3" fillId="0" borderId="1" xfId="0" applyFont="1" applyBorder="1" applyProtection="1"/>
    <xf numFmtId="3" fontId="4" fillId="0" borderId="0" xfId="0" applyNumberFormat="1" applyFont="1" applyFill="1" applyProtection="1"/>
    <xf numFmtId="0" fontId="4" fillId="0" borderId="0" xfId="0" applyFont="1" applyFill="1" applyBorder="1" applyProtection="1"/>
    <xf numFmtId="3" fontId="4" fillId="0" borderId="0" xfId="0" applyNumberFormat="1" applyFont="1" applyBorder="1" applyProtection="1"/>
    <xf numFmtId="0" fontId="0" fillId="0" borderId="0" xfId="0" applyBorder="1" applyProtection="1"/>
    <xf numFmtId="0" fontId="0" fillId="0" borderId="0" xfId="0" applyFill="1" applyProtection="1"/>
    <xf numFmtId="0" fontId="4" fillId="0" borderId="0" xfId="0" applyFont="1" applyProtection="1"/>
    <xf numFmtId="3" fontId="4" fillId="0" borderId="0" xfId="0" applyNumberFormat="1" applyFont="1" applyProtection="1"/>
    <xf numFmtId="0" fontId="0" fillId="0" borderId="0" xfId="0" applyProtection="1"/>
    <xf numFmtId="3" fontId="3" fillId="0" borderId="1" xfId="0" applyNumberFormat="1" applyFont="1" applyBorder="1" applyProtection="1"/>
    <xf numFmtId="165" fontId="3" fillId="0" borderId="1" xfId="0" applyNumberFormat="1" applyFont="1" applyBorder="1" applyProtection="1"/>
    <xf numFmtId="3" fontId="3" fillId="0" borderId="2" xfId="0" applyNumberFormat="1" applyFont="1" applyBorder="1" applyProtection="1"/>
    <xf numFmtId="3" fontId="3" fillId="0" borderId="0" xfId="0" applyNumberFormat="1" applyFont="1" applyBorder="1" applyProtection="1"/>
    <xf numFmtId="0" fontId="5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wrapText="1"/>
      <protection locked="0"/>
    </xf>
    <xf numFmtId="3" fontId="5" fillId="2" borderId="0" xfId="1" applyNumberFormat="1" applyFont="1" applyFill="1" applyBorder="1" applyAlignment="1" applyProtection="1">
      <alignment wrapText="1"/>
      <protection locked="0"/>
    </xf>
    <xf numFmtId="0" fontId="4" fillId="0" borderId="3" xfId="0" applyFont="1" applyBorder="1" applyProtection="1">
      <protection locked="0"/>
    </xf>
    <xf numFmtId="0" fontId="4" fillId="0" borderId="3" xfId="0" applyFont="1" applyFill="1" applyBorder="1" applyProtection="1">
      <protection locked="0"/>
    </xf>
    <xf numFmtId="3" fontId="4" fillId="0" borderId="3" xfId="0" applyNumberFormat="1" applyFont="1" applyFill="1" applyBorder="1" applyProtection="1"/>
    <xf numFmtId="3" fontId="4" fillId="0" borderId="3" xfId="0" applyNumberFormat="1" applyFont="1" applyBorder="1" applyProtection="1">
      <protection locked="0"/>
    </xf>
    <xf numFmtId="3" fontId="4" fillId="0" borderId="3" xfId="0" applyNumberFormat="1" applyFont="1" applyBorder="1" applyProtection="1"/>
    <xf numFmtId="165" fontId="4" fillId="0" borderId="3" xfId="0" applyNumberFormat="1" applyFont="1" applyBorder="1" applyProtection="1"/>
    <xf numFmtId="0" fontId="4" fillId="0" borderId="3" xfId="0" applyFont="1" applyBorder="1" applyProtection="1"/>
    <xf numFmtId="0" fontId="3" fillId="0" borderId="0" xfId="0" applyFont="1" applyProtection="1"/>
    <xf numFmtId="0" fontId="3" fillId="0" borderId="0" xfId="0" applyFont="1" applyBorder="1" applyProtection="1"/>
    <xf numFmtId="0" fontId="0" fillId="0" borderId="0" xfId="0" applyBorder="1"/>
    <xf numFmtId="1" fontId="6" fillId="0" borderId="0" xfId="0" applyNumberFormat="1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3" fontId="4" fillId="3" borderId="3" xfId="0" applyNumberFormat="1" applyFont="1" applyFill="1" applyBorder="1" applyProtection="1">
      <protection locked="0"/>
    </xf>
    <xf numFmtId="0" fontId="2" fillId="3" borderId="0" xfId="0" applyFont="1" applyFill="1" applyBorder="1" applyProtection="1"/>
    <xf numFmtId="10" fontId="4" fillId="0" borderId="0" xfId="0" applyNumberFormat="1" applyFont="1" applyProtection="1"/>
    <xf numFmtId="0" fontId="2" fillId="0" borderId="0" xfId="0" applyFont="1" applyProtection="1"/>
    <xf numFmtId="0" fontId="3" fillId="0" borderId="4" xfId="0" applyFont="1" applyBorder="1" applyAlignment="1" applyProtection="1">
      <alignment horizontal="right"/>
    </xf>
    <xf numFmtId="49" fontId="2" fillId="0" borderId="5" xfId="0" applyNumberFormat="1" applyFont="1" applyBorder="1" applyProtection="1"/>
    <xf numFmtId="49" fontId="4" fillId="0" borderId="5" xfId="0" applyNumberFormat="1" applyFont="1" applyBorder="1" applyProtection="1"/>
    <xf numFmtId="3" fontId="4" fillId="0" borderId="5" xfId="0" applyNumberFormat="1" applyFont="1" applyBorder="1" applyProtection="1"/>
    <xf numFmtId="10" fontId="4" fillId="0" borderId="5" xfId="0" applyNumberFormat="1" applyFont="1" applyBorder="1" applyProtection="1"/>
    <xf numFmtId="49" fontId="2" fillId="0" borderId="5" xfId="0" applyNumberFormat="1" applyFont="1" applyFill="1" applyBorder="1" applyProtection="1"/>
    <xf numFmtId="49" fontId="4" fillId="0" borderId="5" xfId="0" applyNumberFormat="1" applyFont="1" applyFill="1" applyBorder="1" applyProtection="1"/>
    <xf numFmtId="3" fontId="4" fillId="0" borderId="5" xfId="0" applyNumberFormat="1" applyFont="1" applyFill="1" applyBorder="1" applyProtection="1"/>
    <xf numFmtId="0" fontId="3" fillId="0" borderId="6" xfId="0" applyFont="1" applyBorder="1" applyProtection="1"/>
    <xf numFmtId="0" fontId="4" fillId="0" borderId="6" xfId="0" applyFont="1" applyBorder="1" applyProtection="1"/>
    <xf numFmtId="3" fontId="3" fillId="0" borderId="6" xfId="0" applyNumberFormat="1" applyFont="1" applyBorder="1" applyProtection="1"/>
    <xf numFmtId="49" fontId="4" fillId="0" borderId="1" xfId="0" applyNumberFormat="1" applyFont="1" applyBorder="1" applyProtection="1"/>
    <xf numFmtId="0" fontId="4" fillId="0" borderId="1" xfId="0" applyFont="1" applyBorder="1" applyProtection="1"/>
    <xf numFmtId="3" fontId="4" fillId="0" borderId="1" xfId="0" applyNumberFormat="1" applyFont="1" applyBorder="1" applyProtection="1"/>
    <xf numFmtId="10" fontId="4" fillId="0" borderId="1" xfId="0" applyNumberFormat="1" applyFont="1" applyBorder="1" applyProtection="1"/>
    <xf numFmtId="10" fontId="4" fillId="0" borderId="2" xfId="0" applyNumberFormat="1" applyFont="1" applyBorder="1" applyProtection="1"/>
    <xf numFmtId="3" fontId="1" fillId="0" borderId="0" xfId="3" applyNumberFormat="1" applyBorder="1"/>
  </cellXfs>
  <cellStyles count="4">
    <cellStyle name="Komma" xfId="1" builtinId="3"/>
    <cellStyle name="Normal" xfId="0" builtinId="0"/>
    <cellStyle name="Normal 2" xfId="2" xr:uid="{00000000-0005-0000-0000-000002000000}"/>
    <cellStyle name="Normal 7" xfId="3" xr:uid="{28BE34C5-6076-451E-A203-C03611247CE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12700</xdr:colOff>
          <xdr:row>1</xdr:row>
          <xdr:rowOff>0</xdr:rowOff>
        </xdr:from>
        <xdr:to>
          <xdr:col>13</xdr:col>
          <xdr:colOff>336550</xdr:colOff>
          <xdr:row>10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b-N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Sett inn ny linje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6"/>
  <dimension ref="A1:K29"/>
  <sheetViews>
    <sheetView tabSelected="1" zoomScaleNormal="100" workbookViewId="0">
      <pane ySplit="1" topLeftCell="A2" activePane="bottomLeft" state="frozenSplit"/>
      <selection pane="bottomLeft" activeCell="E34" sqref="E34"/>
    </sheetView>
  </sheetViews>
  <sheetFormatPr baseColWidth="10" defaultColWidth="9.1796875" defaultRowHeight="12.5" x14ac:dyDescent="0.25"/>
  <cols>
    <col min="1" max="1" width="17.7265625" style="2" customWidth="1"/>
    <col min="2" max="2" width="21" style="2" customWidth="1"/>
    <col min="3" max="3" width="3.7265625" style="6" customWidth="1"/>
    <col min="4" max="4" width="11.54296875" style="18" customWidth="1"/>
    <col min="5" max="5" width="10.26953125" style="18" customWidth="1"/>
    <col min="6" max="6" width="8" style="7" customWidth="1"/>
    <col min="7" max="7" width="12.81640625" style="8" customWidth="1"/>
    <col min="8" max="8" width="10.1796875" style="24" customWidth="1"/>
    <col min="9" max="9" width="7.7265625" style="24" bestFit="1" customWidth="1"/>
    <col min="10" max="10" width="25.7265625" style="25" customWidth="1"/>
    <col min="11" max="16384" width="9.1796875" style="25"/>
  </cols>
  <sheetData>
    <row r="1" spans="1:11" s="13" customFormat="1" ht="50.25" customHeight="1" x14ac:dyDescent="0.3">
      <c r="A1" s="30" t="s">
        <v>2</v>
      </c>
      <c r="B1" s="31" t="s">
        <v>3</v>
      </c>
      <c r="C1" s="30" t="s">
        <v>4</v>
      </c>
      <c r="D1" s="14" t="s">
        <v>11</v>
      </c>
      <c r="E1" s="14" t="s">
        <v>16</v>
      </c>
      <c r="F1" s="32" t="s">
        <v>5</v>
      </c>
      <c r="G1" s="33" t="s">
        <v>6</v>
      </c>
      <c r="H1" s="14" t="s">
        <v>12</v>
      </c>
      <c r="I1" s="14" t="s">
        <v>8</v>
      </c>
      <c r="J1" s="12" t="s">
        <v>7</v>
      </c>
    </row>
    <row r="2" spans="1:11" s="21" customFormat="1" x14ac:dyDescent="0.25">
      <c r="A2" s="34"/>
      <c r="B2" s="34"/>
      <c r="C2" s="51"/>
      <c r="D2" s="36">
        <f>IFERROR(VLOOKUP(C2,'Lønnstabell 01.05.2021'!A:B,2,FALSE),0)</f>
        <v>0</v>
      </c>
      <c r="E2" s="52"/>
      <c r="F2" s="51">
        <v>100</v>
      </c>
      <c r="G2" s="52">
        <v>12</v>
      </c>
      <c r="H2" s="38">
        <f t="shared" ref="H2:H10" si="0">((D2/12*G2)*F2/100)+((E2/12*G2))</f>
        <v>0</v>
      </c>
      <c r="I2" s="39">
        <f t="shared" ref="I2:I10" si="1">F2*G2/12/100</f>
        <v>1</v>
      </c>
      <c r="J2" s="40"/>
    </row>
    <row r="3" spans="1:11" s="21" customFormat="1" x14ac:dyDescent="0.25">
      <c r="A3" s="34"/>
      <c r="B3" s="34"/>
      <c r="C3" s="51"/>
      <c r="D3" s="36">
        <f>IFERROR(VLOOKUP(C3,'Lønnstabell 01.05.2021'!A:B,2,FALSE),0)</f>
        <v>0</v>
      </c>
      <c r="E3" s="52"/>
      <c r="F3" s="51"/>
      <c r="G3" s="52"/>
      <c r="H3" s="38">
        <f t="shared" si="0"/>
        <v>0</v>
      </c>
      <c r="I3" s="39">
        <f t="shared" si="1"/>
        <v>0</v>
      </c>
      <c r="J3" s="40"/>
    </row>
    <row r="4" spans="1:11" s="21" customFormat="1" x14ac:dyDescent="0.25">
      <c r="A4" s="34"/>
      <c r="B4" s="34"/>
      <c r="C4" s="51"/>
      <c r="D4" s="36">
        <f>IFERROR(VLOOKUP(C4,'Lønnstabell 01.05.2021'!A:B,2,FALSE),0)</f>
        <v>0</v>
      </c>
      <c r="E4" s="52"/>
      <c r="F4" s="51"/>
      <c r="G4" s="52"/>
      <c r="H4" s="38">
        <f t="shared" ref="H4" si="2">((D4/12*G4)*F4/100)+((E4/12*G4))</f>
        <v>0</v>
      </c>
      <c r="I4" s="39">
        <f t="shared" ref="I4" si="3">F4*G4/12/100</f>
        <v>0</v>
      </c>
      <c r="J4" s="40"/>
    </row>
    <row r="5" spans="1:11" s="21" customFormat="1" x14ac:dyDescent="0.25">
      <c r="A5" s="34"/>
      <c r="B5" s="34"/>
      <c r="C5" s="51"/>
      <c r="D5" s="36">
        <f>IFERROR(VLOOKUP(C5,'Lønnstabell 01.05.2021'!A:B,2,FALSE),0)</f>
        <v>0</v>
      </c>
      <c r="E5" s="52"/>
      <c r="F5" s="51"/>
      <c r="G5" s="52"/>
      <c r="H5" s="38">
        <f t="shared" si="0"/>
        <v>0</v>
      </c>
      <c r="I5" s="39">
        <f t="shared" si="1"/>
        <v>0</v>
      </c>
      <c r="J5" s="40"/>
    </row>
    <row r="6" spans="1:11" s="21" customFormat="1" x14ac:dyDescent="0.25">
      <c r="A6" s="34"/>
      <c r="B6" s="34"/>
      <c r="C6" s="51"/>
      <c r="D6" s="36">
        <f>IFERROR(VLOOKUP(C6,'Lønnstabell 01.05.2021'!A:B,2,FALSE),0)</f>
        <v>0</v>
      </c>
      <c r="E6" s="52"/>
      <c r="F6" s="51"/>
      <c r="G6" s="52"/>
      <c r="H6" s="38">
        <f t="shared" ref="H6" si="4">((D6/12*G6)*F6/100)+((E6/12*G6))</f>
        <v>0</v>
      </c>
      <c r="I6" s="39">
        <f t="shared" ref="I6" si="5">F6*G6/12/100</f>
        <v>0</v>
      </c>
      <c r="J6" s="40"/>
    </row>
    <row r="7" spans="1:11" s="21" customFormat="1" x14ac:dyDescent="0.25">
      <c r="A7" s="34"/>
      <c r="B7" s="34"/>
      <c r="C7" s="51"/>
      <c r="D7" s="36">
        <f>IFERROR(VLOOKUP(C7,'Lønnstabell 01.05.2021'!A:B,2,FALSE),0)</f>
        <v>0</v>
      </c>
      <c r="E7" s="52"/>
      <c r="F7" s="51"/>
      <c r="G7" s="52"/>
      <c r="H7" s="38">
        <f t="shared" si="0"/>
        <v>0</v>
      </c>
      <c r="I7" s="39">
        <f t="shared" si="1"/>
        <v>0</v>
      </c>
      <c r="J7" s="40"/>
    </row>
    <row r="8" spans="1:11" s="21" customFormat="1" x14ac:dyDescent="0.25">
      <c r="A8" s="34"/>
      <c r="B8" s="34"/>
      <c r="C8" s="51"/>
      <c r="D8" s="36">
        <f>IFERROR(VLOOKUP(C8,'Lønnstabell 01.05.2021'!A:B,2,FALSE),0)</f>
        <v>0</v>
      </c>
      <c r="E8" s="52"/>
      <c r="F8" s="51"/>
      <c r="G8" s="52"/>
      <c r="H8" s="38">
        <f t="shared" si="0"/>
        <v>0</v>
      </c>
      <c r="I8" s="39">
        <f t="shared" si="1"/>
        <v>0</v>
      </c>
      <c r="J8" s="40"/>
    </row>
    <row r="9" spans="1:11" s="21" customFormat="1" x14ac:dyDescent="0.25">
      <c r="A9" s="34"/>
      <c r="B9" s="34"/>
      <c r="C9" s="51"/>
      <c r="D9" s="36">
        <f>IFERROR(VLOOKUP(C9,'Lønnstabell 01.05.2021'!A:B,2,FALSE),0)</f>
        <v>0</v>
      </c>
      <c r="E9" s="52"/>
      <c r="F9" s="51"/>
      <c r="G9" s="52"/>
      <c r="H9" s="38">
        <f t="shared" si="0"/>
        <v>0</v>
      </c>
      <c r="I9" s="39">
        <f t="shared" si="1"/>
        <v>0</v>
      </c>
      <c r="J9" s="40"/>
    </row>
    <row r="10" spans="1:11" s="21" customFormat="1" x14ac:dyDescent="0.25">
      <c r="A10" s="34"/>
      <c r="B10" s="34"/>
      <c r="C10" s="51"/>
      <c r="D10" s="36">
        <f>IFERROR(VLOOKUP(C10,'Lønnstabell 01.05.2021'!A:B,2,FALSE),0)</f>
        <v>0</v>
      </c>
      <c r="E10" s="52"/>
      <c r="F10" s="51"/>
      <c r="G10" s="52"/>
      <c r="H10" s="38">
        <f t="shared" si="0"/>
        <v>0</v>
      </c>
      <c r="I10" s="39">
        <f t="shared" si="1"/>
        <v>0</v>
      </c>
      <c r="J10" s="40"/>
    </row>
    <row r="11" spans="1:11" s="22" customFormat="1" x14ac:dyDescent="0.25">
      <c r="A11" s="34"/>
      <c r="B11" s="34"/>
      <c r="C11" s="35"/>
      <c r="D11" s="36"/>
      <c r="E11" s="36"/>
      <c r="F11" s="34"/>
      <c r="G11" s="37"/>
      <c r="H11" s="38"/>
      <c r="I11" s="39"/>
      <c r="J11" s="40"/>
    </row>
    <row r="12" spans="1:11" ht="13" x14ac:dyDescent="0.3">
      <c r="A12" s="7"/>
      <c r="B12" s="7"/>
      <c r="D12" s="17" t="s">
        <v>9</v>
      </c>
      <c r="E12" s="42"/>
      <c r="F12" s="23"/>
      <c r="G12" s="26"/>
      <c r="H12" s="26">
        <f>SUM(H2:H11)</f>
        <v>0</v>
      </c>
      <c r="I12" s="27">
        <f>SUM(I2:I11)</f>
        <v>1</v>
      </c>
      <c r="J12" s="56" t="s">
        <v>20</v>
      </c>
    </row>
    <row r="13" spans="1:11" x14ac:dyDescent="0.25">
      <c r="B13" s="7"/>
      <c r="D13" s="57" t="s">
        <v>19</v>
      </c>
      <c r="E13" s="58"/>
      <c r="F13" s="59"/>
      <c r="G13" s="59"/>
      <c r="H13" s="59">
        <f>H12*J13</f>
        <v>0</v>
      </c>
      <c r="I13" s="59"/>
      <c r="J13" s="60">
        <v>1.23E-2</v>
      </c>
    </row>
    <row r="14" spans="1:11" ht="13" x14ac:dyDescent="0.3">
      <c r="A14" s="50"/>
      <c r="B14" s="6"/>
      <c r="D14" s="61" t="s">
        <v>18</v>
      </c>
      <c r="E14" s="62"/>
      <c r="F14" s="63"/>
      <c r="G14" s="63"/>
      <c r="H14" s="63">
        <f>H12*J14</f>
        <v>0</v>
      </c>
      <c r="I14" s="59"/>
      <c r="J14" s="60">
        <v>0.109</v>
      </c>
      <c r="K14" s="55" t="s">
        <v>21</v>
      </c>
    </row>
    <row r="15" spans="1:11" x14ac:dyDescent="0.25">
      <c r="A15" s="7"/>
      <c r="B15" s="7"/>
      <c r="F15" s="23"/>
      <c r="G15" s="24"/>
      <c r="H15" s="24">
        <f>H13+H12+H14</f>
        <v>0</v>
      </c>
      <c r="J15" s="54"/>
    </row>
    <row r="16" spans="1:11" x14ac:dyDescent="0.25">
      <c r="A16" s="7"/>
      <c r="B16" s="7"/>
      <c r="D16" s="67" t="s">
        <v>13</v>
      </c>
      <c r="E16" s="67"/>
      <c r="F16" s="68"/>
      <c r="G16" s="69"/>
      <c r="H16" s="69">
        <f>H15*J16</f>
        <v>0</v>
      </c>
      <c r="I16" s="69"/>
      <c r="J16" s="70">
        <v>0.14099999999999999</v>
      </c>
    </row>
    <row r="17" spans="1:10" ht="13.5" thickBot="1" x14ac:dyDescent="0.35">
      <c r="A17" s="7"/>
      <c r="B17" s="7"/>
      <c r="D17" s="64" t="s">
        <v>10</v>
      </c>
      <c r="E17" s="64"/>
      <c r="F17" s="65"/>
      <c r="G17" s="66"/>
      <c r="H17" s="28">
        <f>H15+H16</f>
        <v>0</v>
      </c>
      <c r="I17" s="28"/>
      <c r="J17" s="71"/>
    </row>
    <row r="18" spans="1:10" x14ac:dyDescent="0.25">
      <c r="A18" s="23"/>
      <c r="B18" s="23"/>
      <c r="C18" s="16"/>
      <c r="F18" s="23"/>
      <c r="G18" s="24"/>
      <c r="J18" s="23"/>
    </row>
    <row r="19" spans="1:10" x14ac:dyDescent="0.25">
      <c r="A19" s="23"/>
      <c r="B19" s="23"/>
      <c r="C19" s="16"/>
      <c r="F19" s="23"/>
      <c r="G19" s="24"/>
      <c r="J19" s="23"/>
    </row>
    <row r="20" spans="1:10" ht="13" x14ac:dyDescent="0.3">
      <c r="A20" s="41"/>
      <c r="B20" s="23"/>
      <c r="C20" s="16"/>
      <c r="F20" s="23"/>
      <c r="G20" s="24"/>
      <c r="J20" s="23"/>
    </row>
    <row r="21" spans="1:10" x14ac:dyDescent="0.25">
      <c r="A21" s="23"/>
      <c r="B21" s="23"/>
      <c r="C21" s="16"/>
      <c r="F21" s="23"/>
      <c r="G21" s="24"/>
      <c r="J21" s="23"/>
    </row>
    <row r="22" spans="1:10" x14ac:dyDescent="0.25">
      <c r="A22" s="23"/>
      <c r="B22" s="23"/>
      <c r="C22" s="16"/>
      <c r="F22" s="23"/>
      <c r="G22" s="24"/>
      <c r="J22" s="23"/>
    </row>
    <row r="23" spans="1:10" x14ac:dyDescent="0.25">
      <c r="A23" s="23"/>
      <c r="B23" s="53" t="s">
        <v>17</v>
      </c>
      <c r="C23" s="19"/>
      <c r="D23" s="15"/>
      <c r="E23" s="15"/>
      <c r="F23" s="13"/>
      <c r="G23" s="20"/>
      <c r="H23" s="20"/>
      <c r="I23" s="20"/>
      <c r="J23" s="13"/>
    </row>
    <row r="24" spans="1:10" ht="13" x14ac:dyDescent="0.3">
      <c r="B24" s="1"/>
      <c r="C24" s="3"/>
      <c r="D24" s="15"/>
      <c r="E24" s="15"/>
      <c r="F24" s="9"/>
      <c r="G24" s="10"/>
      <c r="H24" s="29"/>
      <c r="I24" s="29"/>
      <c r="J24" s="21"/>
    </row>
    <row r="25" spans="1:10" ht="13" x14ac:dyDescent="0.3">
      <c r="B25" s="50" t="s">
        <v>22</v>
      </c>
      <c r="C25" s="3"/>
      <c r="D25" s="15"/>
      <c r="E25" s="15"/>
      <c r="F25" s="11"/>
      <c r="G25" s="5"/>
      <c r="H25" s="20"/>
      <c r="I25" s="20"/>
      <c r="J25" s="21"/>
    </row>
    <row r="26" spans="1:10" x14ac:dyDescent="0.25">
      <c r="B26" s="25"/>
      <c r="C26" s="3"/>
      <c r="D26" s="15"/>
      <c r="E26" s="15"/>
      <c r="F26" s="4"/>
      <c r="G26" s="5"/>
      <c r="H26" s="20"/>
      <c r="I26" s="20"/>
      <c r="J26" s="21"/>
    </row>
    <row r="27" spans="1:10" x14ac:dyDescent="0.25">
      <c r="B27" s="49" t="s">
        <v>14</v>
      </c>
      <c r="C27" s="3"/>
      <c r="D27" s="15"/>
      <c r="E27" s="15"/>
      <c r="F27" s="11"/>
      <c r="G27" s="5"/>
      <c r="H27" s="20"/>
      <c r="I27" s="20"/>
      <c r="J27" s="21"/>
    </row>
    <row r="28" spans="1:10" ht="13" x14ac:dyDescent="0.3">
      <c r="B28" s="1"/>
      <c r="C28" s="3"/>
      <c r="D28" s="15"/>
      <c r="E28" s="15"/>
      <c r="F28" s="9"/>
      <c r="G28" s="10"/>
      <c r="H28" s="29"/>
      <c r="I28" s="29"/>
      <c r="J28" s="21"/>
    </row>
    <row r="29" spans="1:10" x14ac:dyDescent="0.25">
      <c r="B29" s="1"/>
      <c r="C29" s="3"/>
      <c r="D29" s="15"/>
      <c r="E29" s="15"/>
      <c r="F29" s="4"/>
      <c r="G29" s="5"/>
      <c r="H29" s="20"/>
      <c r="I29" s="20"/>
      <c r="J29" s="21"/>
    </row>
  </sheetData>
  <phoneticPr fontId="0" type="noConversion"/>
  <printOptions horizontalCentered="1"/>
  <pageMargins left="0.15748031496062992" right="0.15748031496062992" top="0.35433070866141736" bottom="0.35433070866141736" header="0.15748031496062992" footer="0.15748031496062992"/>
  <pageSetup paperSize="9" scale="90" orientation="landscape" r:id="rId1"/>
  <headerFooter alignWithMargins="0">
    <oddHeader>&amp;A</oddHeader>
    <oddFooter>&amp;L&amp;D&amp;CSide &amp;P&amp;Rk:\økonomi\bud 00\&amp;F</oddFooter>
  </headerFooter>
  <rowBreaks count="1" manualBreakCount="1">
    <brk id="1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Sett_inn_ny_linje">
                <anchor moveWithCells="1" sizeWithCells="1">
                  <from>
                    <xdr:col>10</xdr:col>
                    <xdr:colOff>12700</xdr:colOff>
                    <xdr:row>1</xdr:row>
                    <xdr:rowOff>0</xdr:rowOff>
                  </from>
                  <to>
                    <xdr:col>13</xdr:col>
                    <xdr:colOff>336550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17">
    <pageSetUpPr fitToPage="1"/>
  </sheetPr>
  <dimension ref="A1:J85"/>
  <sheetViews>
    <sheetView workbookViewId="0">
      <selection activeCell="A3" sqref="A3:B85"/>
    </sheetView>
  </sheetViews>
  <sheetFormatPr baseColWidth="10" defaultColWidth="5.7265625" defaultRowHeight="13" x14ac:dyDescent="0.3"/>
  <cols>
    <col min="1" max="1" width="10.54296875" style="48" bestFit="1" customWidth="1"/>
    <col min="2" max="2" width="10.453125" style="45" bestFit="1" customWidth="1"/>
    <col min="3" max="3" width="5.7265625" style="43" customWidth="1"/>
    <col min="10" max="10" width="13.54296875" customWidth="1"/>
  </cols>
  <sheetData>
    <row r="1" spans="1:10" x14ac:dyDescent="0.3">
      <c r="A1" s="46" t="s">
        <v>0</v>
      </c>
      <c r="B1" s="47" t="s">
        <v>1</v>
      </c>
    </row>
    <row r="2" spans="1:10" ht="14.5" x14ac:dyDescent="0.35">
      <c r="A2" s="44" t="s">
        <v>15</v>
      </c>
      <c r="B2" s="45">
        <v>0</v>
      </c>
      <c r="J2" s="72"/>
    </row>
    <row r="3" spans="1:10" ht="14.5" x14ac:dyDescent="0.35">
      <c r="A3">
        <v>19</v>
      </c>
      <c r="B3" s="72">
        <v>309800</v>
      </c>
      <c r="C3"/>
      <c r="J3" s="72"/>
    </row>
    <row r="4" spans="1:10" ht="14.5" x14ac:dyDescent="0.35">
      <c r="A4">
        <v>20</v>
      </c>
      <c r="B4" s="72">
        <v>313300</v>
      </c>
      <c r="C4"/>
      <c r="J4" s="72"/>
    </row>
    <row r="5" spans="1:10" ht="14.5" x14ac:dyDescent="0.35">
      <c r="A5">
        <v>21</v>
      </c>
      <c r="B5" s="72">
        <v>317300</v>
      </c>
      <c r="C5"/>
      <c r="J5" s="72"/>
    </row>
    <row r="6" spans="1:10" ht="14.5" x14ac:dyDescent="0.35">
      <c r="A6">
        <v>22</v>
      </c>
      <c r="B6" s="72">
        <v>320900</v>
      </c>
      <c r="C6"/>
      <c r="J6" s="72"/>
    </row>
    <row r="7" spans="1:10" ht="14.5" x14ac:dyDescent="0.35">
      <c r="A7">
        <v>23</v>
      </c>
      <c r="B7" s="72">
        <v>324800</v>
      </c>
      <c r="C7"/>
      <c r="J7" s="72"/>
    </row>
    <row r="8" spans="1:10" ht="14.5" x14ac:dyDescent="0.35">
      <c r="A8">
        <v>24</v>
      </c>
      <c r="B8" s="72">
        <v>328800</v>
      </c>
      <c r="C8"/>
      <c r="J8" s="72"/>
    </row>
    <row r="9" spans="1:10" ht="14.5" x14ac:dyDescent="0.35">
      <c r="A9">
        <v>25</v>
      </c>
      <c r="B9" s="72">
        <v>333000</v>
      </c>
      <c r="C9"/>
      <c r="J9" s="72"/>
    </row>
    <row r="10" spans="1:10" ht="14.5" x14ac:dyDescent="0.35">
      <c r="A10">
        <v>26</v>
      </c>
      <c r="B10" s="72">
        <v>337300</v>
      </c>
      <c r="C10"/>
      <c r="J10" s="72"/>
    </row>
    <row r="11" spans="1:10" ht="14.5" x14ac:dyDescent="0.35">
      <c r="A11">
        <v>27</v>
      </c>
      <c r="B11" s="72">
        <v>341300</v>
      </c>
      <c r="C11"/>
      <c r="J11" s="72"/>
    </row>
    <row r="12" spans="1:10" ht="14.5" x14ac:dyDescent="0.35">
      <c r="A12">
        <v>28</v>
      </c>
      <c r="B12" s="72">
        <v>345300</v>
      </c>
      <c r="C12"/>
      <c r="J12" s="72"/>
    </row>
    <row r="13" spans="1:10" ht="14.5" x14ac:dyDescent="0.35">
      <c r="A13">
        <v>29</v>
      </c>
      <c r="B13" s="72">
        <v>349100</v>
      </c>
      <c r="C13"/>
      <c r="J13" s="72"/>
    </row>
    <row r="14" spans="1:10" ht="14.5" x14ac:dyDescent="0.35">
      <c r="A14">
        <v>30</v>
      </c>
      <c r="B14" s="72">
        <v>353100</v>
      </c>
      <c r="C14"/>
      <c r="J14" s="72"/>
    </row>
    <row r="15" spans="1:10" ht="14.5" x14ac:dyDescent="0.35">
      <c r="A15">
        <v>31</v>
      </c>
      <c r="B15" s="72">
        <v>356700</v>
      </c>
      <c r="C15"/>
      <c r="J15" s="72"/>
    </row>
    <row r="16" spans="1:10" ht="14.5" x14ac:dyDescent="0.35">
      <c r="A16">
        <v>32</v>
      </c>
      <c r="B16" s="72">
        <v>360900</v>
      </c>
      <c r="C16"/>
      <c r="J16" s="72"/>
    </row>
    <row r="17" spans="1:10" ht="14.5" x14ac:dyDescent="0.35">
      <c r="A17">
        <v>33</v>
      </c>
      <c r="B17" s="72">
        <v>364800</v>
      </c>
      <c r="C17"/>
      <c r="J17" s="72"/>
    </row>
    <row r="18" spans="1:10" ht="14.5" x14ac:dyDescent="0.35">
      <c r="A18">
        <v>34</v>
      </c>
      <c r="B18" s="72">
        <v>369000</v>
      </c>
      <c r="C18"/>
      <c r="J18" s="72"/>
    </row>
    <row r="19" spans="1:10" ht="14.5" x14ac:dyDescent="0.35">
      <c r="A19">
        <v>35</v>
      </c>
      <c r="B19" s="72">
        <v>373200</v>
      </c>
      <c r="C19"/>
      <c r="J19" s="72"/>
    </row>
    <row r="20" spans="1:10" ht="14.5" x14ac:dyDescent="0.35">
      <c r="A20">
        <v>36</v>
      </c>
      <c r="B20" s="72">
        <v>377500</v>
      </c>
      <c r="C20"/>
      <c r="J20" s="72"/>
    </row>
    <row r="21" spans="1:10" ht="14.5" x14ac:dyDescent="0.35">
      <c r="A21">
        <v>37</v>
      </c>
      <c r="B21" s="72">
        <v>382300</v>
      </c>
      <c r="C21"/>
      <c r="J21" s="72"/>
    </row>
    <row r="22" spans="1:10" ht="14.5" x14ac:dyDescent="0.35">
      <c r="A22">
        <v>38</v>
      </c>
      <c r="B22" s="72">
        <v>387100</v>
      </c>
      <c r="C22"/>
      <c r="J22" s="72"/>
    </row>
    <row r="23" spans="1:10" ht="14.5" x14ac:dyDescent="0.35">
      <c r="A23">
        <v>39</v>
      </c>
      <c r="B23" s="72">
        <v>391800</v>
      </c>
      <c r="C23"/>
      <c r="J23" s="72"/>
    </row>
    <row r="24" spans="1:10" ht="14.5" x14ac:dyDescent="0.35">
      <c r="A24">
        <v>40</v>
      </c>
      <c r="B24" s="72">
        <v>396900</v>
      </c>
      <c r="C24"/>
      <c r="J24" s="72"/>
    </row>
    <row r="25" spans="1:10" ht="14.5" x14ac:dyDescent="0.35">
      <c r="A25">
        <v>41</v>
      </c>
      <c r="B25" s="72">
        <v>402000</v>
      </c>
      <c r="C25"/>
      <c r="J25" s="72"/>
    </row>
    <row r="26" spans="1:10" ht="14.5" x14ac:dyDescent="0.35">
      <c r="A26">
        <v>42</v>
      </c>
      <c r="B26" s="72">
        <v>407900</v>
      </c>
      <c r="C26"/>
      <c r="J26" s="72"/>
    </row>
    <row r="27" spans="1:10" ht="14.5" x14ac:dyDescent="0.35">
      <c r="A27">
        <v>43</v>
      </c>
      <c r="B27" s="72">
        <v>413500</v>
      </c>
      <c r="C27"/>
      <c r="J27" s="72"/>
    </row>
    <row r="28" spans="1:10" ht="14.5" x14ac:dyDescent="0.35">
      <c r="A28">
        <v>44</v>
      </c>
      <c r="B28" s="72">
        <v>419600</v>
      </c>
      <c r="C28"/>
      <c r="J28" s="72"/>
    </row>
    <row r="29" spans="1:10" ht="14.5" x14ac:dyDescent="0.35">
      <c r="A29">
        <v>45</v>
      </c>
      <c r="B29" s="72">
        <v>425600</v>
      </c>
      <c r="C29"/>
      <c r="J29" s="72"/>
    </row>
    <row r="30" spans="1:10" ht="14.5" x14ac:dyDescent="0.35">
      <c r="A30">
        <v>46</v>
      </c>
      <c r="B30" s="72">
        <v>431900</v>
      </c>
      <c r="C30"/>
      <c r="J30" s="72"/>
    </row>
    <row r="31" spans="1:10" ht="14.5" x14ac:dyDescent="0.35">
      <c r="A31">
        <v>47</v>
      </c>
      <c r="B31" s="72">
        <v>439900</v>
      </c>
      <c r="C31"/>
      <c r="J31" s="72"/>
    </row>
    <row r="32" spans="1:10" ht="14.5" x14ac:dyDescent="0.35">
      <c r="A32">
        <v>48</v>
      </c>
      <c r="B32" s="72">
        <v>446800</v>
      </c>
      <c r="C32"/>
      <c r="J32" s="72"/>
    </row>
    <row r="33" spans="1:10" ht="14.5" x14ac:dyDescent="0.35">
      <c r="A33">
        <v>49</v>
      </c>
      <c r="B33" s="72">
        <v>454200</v>
      </c>
      <c r="C33"/>
      <c r="J33" s="72"/>
    </row>
    <row r="34" spans="1:10" ht="14.5" x14ac:dyDescent="0.35">
      <c r="A34">
        <v>50</v>
      </c>
      <c r="B34" s="72">
        <v>461300</v>
      </c>
      <c r="C34"/>
      <c r="J34" s="72"/>
    </row>
    <row r="35" spans="1:10" ht="14.5" x14ac:dyDescent="0.35">
      <c r="A35">
        <v>51</v>
      </c>
      <c r="B35" s="72">
        <v>468300</v>
      </c>
      <c r="C35"/>
      <c r="J35" s="72"/>
    </row>
    <row r="36" spans="1:10" ht="14.5" x14ac:dyDescent="0.35">
      <c r="A36">
        <v>52</v>
      </c>
      <c r="B36" s="72">
        <v>475800</v>
      </c>
      <c r="C36"/>
      <c r="J36" s="72"/>
    </row>
    <row r="37" spans="1:10" ht="14.5" x14ac:dyDescent="0.35">
      <c r="A37">
        <v>53</v>
      </c>
      <c r="B37" s="72">
        <v>483700</v>
      </c>
      <c r="C37"/>
      <c r="J37" s="72"/>
    </row>
    <row r="38" spans="1:10" ht="14.5" x14ac:dyDescent="0.35">
      <c r="A38">
        <v>54</v>
      </c>
      <c r="B38" s="72">
        <v>491200</v>
      </c>
      <c r="C38"/>
      <c r="J38" s="72"/>
    </row>
    <row r="39" spans="1:10" ht="14.5" x14ac:dyDescent="0.35">
      <c r="A39">
        <v>55</v>
      </c>
      <c r="B39" s="72">
        <v>499500</v>
      </c>
      <c r="C39"/>
      <c r="J39" s="72"/>
    </row>
    <row r="40" spans="1:10" ht="14.5" x14ac:dyDescent="0.35">
      <c r="A40">
        <v>56</v>
      </c>
      <c r="B40" s="72">
        <v>507600</v>
      </c>
      <c r="C40"/>
      <c r="J40" s="72"/>
    </row>
    <row r="41" spans="1:10" ht="14.5" x14ac:dyDescent="0.35">
      <c r="A41">
        <v>57</v>
      </c>
      <c r="B41" s="72">
        <v>516100</v>
      </c>
      <c r="C41"/>
      <c r="J41" s="72"/>
    </row>
    <row r="42" spans="1:10" ht="14.5" x14ac:dyDescent="0.35">
      <c r="A42">
        <v>58</v>
      </c>
      <c r="B42" s="72">
        <v>524900</v>
      </c>
      <c r="C42"/>
      <c r="J42" s="72"/>
    </row>
    <row r="43" spans="1:10" ht="14.5" x14ac:dyDescent="0.35">
      <c r="A43">
        <v>59</v>
      </c>
      <c r="B43" s="72">
        <v>534400</v>
      </c>
      <c r="C43"/>
      <c r="J43" s="72"/>
    </row>
    <row r="44" spans="1:10" ht="14.5" x14ac:dyDescent="0.35">
      <c r="A44">
        <v>60</v>
      </c>
      <c r="B44" s="72">
        <v>543500</v>
      </c>
      <c r="C44"/>
      <c r="J44" s="72"/>
    </row>
    <row r="45" spans="1:10" ht="14.5" x14ac:dyDescent="0.35">
      <c r="A45">
        <v>61</v>
      </c>
      <c r="B45" s="72">
        <v>553500</v>
      </c>
      <c r="C45"/>
      <c r="J45" s="72"/>
    </row>
    <row r="46" spans="1:10" ht="14.5" x14ac:dyDescent="0.35">
      <c r="A46">
        <v>62</v>
      </c>
      <c r="B46" s="72">
        <v>563900</v>
      </c>
      <c r="C46"/>
      <c r="J46" s="72"/>
    </row>
    <row r="47" spans="1:10" ht="14.5" x14ac:dyDescent="0.35">
      <c r="A47">
        <v>63</v>
      </c>
      <c r="B47" s="72">
        <v>574700</v>
      </c>
      <c r="C47"/>
      <c r="J47" s="72"/>
    </row>
    <row r="48" spans="1:10" ht="14.5" x14ac:dyDescent="0.35">
      <c r="A48">
        <v>64</v>
      </c>
      <c r="B48" s="72">
        <v>583500</v>
      </c>
      <c r="C48"/>
      <c r="J48" s="72"/>
    </row>
    <row r="49" spans="1:10" ht="14.5" x14ac:dyDescent="0.35">
      <c r="A49">
        <v>65</v>
      </c>
      <c r="B49" s="72">
        <v>594300</v>
      </c>
      <c r="C49"/>
      <c r="J49" s="72"/>
    </row>
    <row r="50" spans="1:10" ht="14.5" x14ac:dyDescent="0.35">
      <c r="A50">
        <v>66</v>
      </c>
      <c r="B50" s="72">
        <v>604700</v>
      </c>
      <c r="C50"/>
      <c r="J50" s="72"/>
    </row>
    <row r="51" spans="1:10" ht="14.5" x14ac:dyDescent="0.35">
      <c r="A51">
        <v>67</v>
      </c>
      <c r="B51" s="72">
        <v>615800</v>
      </c>
      <c r="C51"/>
      <c r="J51" s="72"/>
    </row>
    <row r="52" spans="1:10" ht="14.5" x14ac:dyDescent="0.35">
      <c r="A52">
        <v>68</v>
      </c>
      <c r="B52" s="72">
        <v>626100</v>
      </c>
      <c r="C52"/>
      <c r="J52" s="72"/>
    </row>
    <row r="53" spans="1:10" ht="14.5" x14ac:dyDescent="0.35">
      <c r="A53">
        <v>69</v>
      </c>
      <c r="B53" s="72">
        <v>637900</v>
      </c>
      <c r="C53"/>
      <c r="J53" s="72"/>
    </row>
    <row r="54" spans="1:10" ht="14.5" x14ac:dyDescent="0.35">
      <c r="A54">
        <v>70</v>
      </c>
      <c r="B54" s="72">
        <v>650300</v>
      </c>
      <c r="C54"/>
      <c r="J54" s="72"/>
    </row>
    <row r="55" spans="1:10" ht="14.5" x14ac:dyDescent="0.35">
      <c r="A55">
        <v>71</v>
      </c>
      <c r="B55" s="72">
        <v>665700</v>
      </c>
      <c r="C55"/>
      <c r="J55" s="72"/>
    </row>
    <row r="56" spans="1:10" ht="14.5" x14ac:dyDescent="0.35">
      <c r="A56">
        <v>72</v>
      </c>
      <c r="B56" s="72">
        <v>677600</v>
      </c>
      <c r="C56"/>
      <c r="J56" s="72"/>
    </row>
    <row r="57" spans="1:10" ht="14.5" x14ac:dyDescent="0.35">
      <c r="A57">
        <v>73</v>
      </c>
      <c r="B57" s="72">
        <v>689600</v>
      </c>
      <c r="C57"/>
      <c r="J57" s="72"/>
    </row>
    <row r="58" spans="1:10" ht="14.5" x14ac:dyDescent="0.35">
      <c r="A58">
        <v>74</v>
      </c>
      <c r="B58" s="72">
        <v>702100</v>
      </c>
      <c r="C58"/>
      <c r="J58" s="72"/>
    </row>
    <row r="59" spans="1:10" ht="14.5" x14ac:dyDescent="0.35">
      <c r="A59">
        <v>75</v>
      </c>
      <c r="B59" s="72">
        <v>715900</v>
      </c>
      <c r="C59"/>
      <c r="J59" s="72"/>
    </row>
    <row r="60" spans="1:10" ht="14.5" x14ac:dyDescent="0.35">
      <c r="A60">
        <v>76</v>
      </c>
      <c r="B60" s="72">
        <v>734400</v>
      </c>
      <c r="C60"/>
      <c r="J60" s="72"/>
    </row>
    <row r="61" spans="1:10" ht="14.5" x14ac:dyDescent="0.35">
      <c r="A61">
        <v>77</v>
      </c>
      <c r="B61" s="72">
        <v>752800</v>
      </c>
      <c r="C61"/>
      <c r="J61" s="72"/>
    </row>
    <row r="62" spans="1:10" ht="14.5" x14ac:dyDescent="0.35">
      <c r="A62">
        <v>78</v>
      </c>
      <c r="B62" s="72">
        <v>776900</v>
      </c>
      <c r="C62"/>
      <c r="J62" s="72"/>
    </row>
    <row r="63" spans="1:10" ht="14.5" x14ac:dyDescent="0.35">
      <c r="A63">
        <v>79</v>
      </c>
      <c r="B63" s="72">
        <v>801300</v>
      </c>
      <c r="C63"/>
      <c r="J63" s="72"/>
    </row>
    <row r="64" spans="1:10" ht="14.5" x14ac:dyDescent="0.35">
      <c r="A64">
        <v>80</v>
      </c>
      <c r="B64" s="72">
        <v>825900</v>
      </c>
      <c r="C64"/>
      <c r="J64" s="72"/>
    </row>
    <row r="65" spans="1:10" ht="14.5" x14ac:dyDescent="0.35">
      <c r="A65">
        <v>81</v>
      </c>
      <c r="B65" s="72">
        <v>850000</v>
      </c>
      <c r="C65"/>
      <c r="J65" s="72"/>
    </row>
    <row r="66" spans="1:10" ht="14.5" x14ac:dyDescent="0.35">
      <c r="A66">
        <v>82</v>
      </c>
      <c r="B66" s="72">
        <v>873400</v>
      </c>
      <c r="C66"/>
      <c r="J66" s="72"/>
    </row>
    <row r="67" spans="1:10" ht="14.5" x14ac:dyDescent="0.35">
      <c r="A67">
        <v>83</v>
      </c>
      <c r="B67" s="72">
        <v>896500</v>
      </c>
      <c r="C67"/>
      <c r="J67" s="72"/>
    </row>
    <row r="68" spans="1:10" ht="14.5" x14ac:dyDescent="0.35">
      <c r="A68">
        <v>84</v>
      </c>
      <c r="B68" s="72">
        <v>919700</v>
      </c>
      <c r="C68"/>
      <c r="J68" s="72"/>
    </row>
    <row r="69" spans="1:10" ht="14.5" x14ac:dyDescent="0.35">
      <c r="A69">
        <v>85</v>
      </c>
      <c r="B69" s="72">
        <v>948900</v>
      </c>
      <c r="C69"/>
      <c r="J69" s="72"/>
    </row>
    <row r="70" spans="1:10" ht="14.5" x14ac:dyDescent="0.35">
      <c r="A70">
        <v>86</v>
      </c>
      <c r="B70" s="72">
        <v>977600</v>
      </c>
      <c r="C70"/>
      <c r="J70" s="72"/>
    </row>
    <row r="71" spans="1:10" ht="14.5" x14ac:dyDescent="0.35">
      <c r="A71">
        <v>87</v>
      </c>
      <c r="B71" s="72">
        <v>1007100</v>
      </c>
      <c r="C71"/>
      <c r="J71" s="72"/>
    </row>
    <row r="72" spans="1:10" ht="14.5" x14ac:dyDescent="0.35">
      <c r="A72">
        <v>88</v>
      </c>
      <c r="B72" s="72">
        <v>1030100</v>
      </c>
      <c r="C72"/>
      <c r="J72" s="72"/>
    </row>
    <row r="73" spans="1:10" ht="14.5" x14ac:dyDescent="0.35">
      <c r="A73">
        <v>89</v>
      </c>
      <c r="B73" s="72">
        <v>1053300</v>
      </c>
      <c r="C73"/>
      <c r="J73" s="72"/>
    </row>
    <row r="74" spans="1:10" ht="14.5" x14ac:dyDescent="0.35">
      <c r="A74">
        <v>90</v>
      </c>
      <c r="B74" s="72">
        <v>1076500</v>
      </c>
      <c r="C74"/>
      <c r="J74" s="72"/>
    </row>
    <row r="75" spans="1:10" ht="14.5" x14ac:dyDescent="0.35">
      <c r="A75">
        <v>91</v>
      </c>
      <c r="B75" s="72">
        <v>1100000</v>
      </c>
      <c r="C75"/>
      <c r="J75" s="72"/>
    </row>
    <row r="76" spans="1:10" ht="14.5" x14ac:dyDescent="0.35">
      <c r="A76">
        <v>92</v>
      </c>
      <c r="B76" s="72">
        <v>1123000</v>
      </c>
      <c r="C76"/>
      <c r="J76" s="72"/>
    </row>
    <row r="77" spans="1:10" ht="14.5" x14ac:dyDescent="0.35">
      <c r="A77">
        <v>93</v>
      </c>
      <c r="B77" s="72">
        <v>1146300</v>
      </c>
      <c r="C77"/>
      <c r="J77" s="72"/>
    </row>
    <row r="78" spans="1:10" ht="14.5" x14ac:dyDescent="0.35">
      <c r="A78">
        <v>94</v>
      </c>
      <c r="B78" s="72">
        <v>1169500</v>
      </c>
      <c r="C78"/>
      <c r="J78" s="72"/>
    </row>
    <row r="79" spans="1:10" ht="14.5" x14ac:dyDescent="0.35">
      <c r="A79">
        <v>95</v>
      </c>
      <c r="B79" s="72">
        <v>1192900</v>
      </c>
      <c r="C79"/>
      <c r="J79" s="72"/>
    </row>
    <row r="80" spans="1:10" ht="14.5" x14ac:dyDescent="0.35">
      <c r="A80">
        <v>96</v>
      </c>
      <c r="B80" s="72">
        <v>1215600</v>
      </c>
      <c r="C80"/>
      <c r="J80" s="72"/>
    </row>
    <row r="81" spans="1:10" ht="14.5" x14ac:dyDescent="0.35">
      <c r="A81">
        <v>97</v>
      </c>
      <c r="B81" s="72">
        <v>1238400</v>
      </c>
      <c r="C81"/>
      <c r="J81" s="72"/>
    </row>
    <row r="82" spans="1:10" ht="14.5" x14ac:dyDescent="0.35">
      <c r="A82">
        <v>98</v>
      </c>
      <c r="B82" s="72">
        <v>1261200</v>
      </c>
      <c r="C82"/>
      <c r="J82" s="72"/>
    </row>
    <row r="83" spans="1:10" ht="14.5" x14ac:dyDescent="0.35">
      <c r="A83">
        <v>99</v>
      </c>
      <c r="B83" s="72">
        <v>1283000</v>
      </c>
      <c r="C83"/>
      <c r="J83" s="72"/>
    </row>
    <row r="84" spans="1:10" ht="14.5" x14ac:dyDescent="0.35">
      <c r="A84">
        <v>100</v>
      </c>
      <c r="B84" s="72">
        <v>1304700</v>
      </c>
      <c r="C84"/>
      <c r="J84" s="72"/>
    </row>
    <row r="85" spans="1:10" ht="14.5" x14ac:dyDescent="0.35">
      <c r="A85">
        <v>101</v>
      </c>
      <c r="B85" s="72">
        <v>1326500</v>
      </c>
      <c r="C85"/>
    </row>
  </sheetData>
  <phoneticPr fontId="0" type="noConversion"/>
  <pageMargins left="0.78740157499999996" right="0.78740157499999996" top="0.984251969" bottom="0.984251969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Lønn 2021</vt:lpstr>
      <vt:lpstr>Lønnstabell 01.05.2021</vt:lpstr>
      <vt:lpstr>'Lønn 2021'!Utskriftsområde</vt:lpstr>
    </vt:vector>
  </TitlesOfParts>
  <Company>Norges landbrukshøgskole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Christian Sundby</dc:creator>
  <cp:lastModifiedBy>Laila Johansen</cp:lastModifiedBy>
  <cp:lastPrinted>2002-08-27T12:10:43Z</cp:lastPrinted>
  <dcterms:created xsi:type="dcterms:W3CDTF">2000-06-28T08:23:47Z</dcterms:created>
  <dcterms:modified xsi:type="dcterms:W3CDTF">2021-07-08T10:38:00Z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0484126-3486-41a9-802e-7f1e2277276c_Enabled">
    <vt:lpwstr>true</vt:lpwstr>
  </property>
  <property fmtid="{D5CDD505-2E9C-101B-9397-08002B2CF9AE}" pid="3" name="MSIP_Label_d0484126-3486-41a9-802e-7f1e2277276c_SetDate">
    <vt:lpwstr>2021-07-08T10:38:00Z</vt:lpwstr>
  </property>
  <property fmtid="{D5CDD505-2E9C-101B-9397-08002B2CF9AE}" pid="4" name="MSIP_Label_d0484126-3486-41a9-802e-7f1e2277276c_Method">
    <vt:lpwstr>Standard</vt:lpwstr>
  </property>
  <property fmtid="{D5CDD505-2E9C-101B-9397-08002B2CF9AE}" pid="5" name="MSIP_Label_d0484126-3486-41a9-802e-7f1e2277276c_Name">
    <vt:lpwstr>d0484126-3486-41a9-802e-7f1e2277276c</vt:lpwstr>
  </property>
  <property fmtid="{D5CDD505-2E9C-101B-9397-08002B2CF9AE}" pid="6" name="MSIP_Label_d0484126-3486-41a9-802e-7f1e2277276c_SiteId">
    <vt:lpwstr>eec01f8e-737f-43e3-9ed5-f8a59913bd82</vt:lpwstr>
  </property>
  <property fmtid="{D5CDD505-2E9C-101B-9397-08002B2CF9AE}" pid="7" name="MSIP_Label_d0484126-3486-41a9-802e-7f1e2277276c_ActionId">
    <vt:lpwstr>9bcb719c-711b-4088-a492-c2aae2d8efb2</vt:lpwstr>
  </property>
  <property fmtid="{D5CDD505-2E9C-101B-9397-08002B2CF9AE}" pid="8" name="MSIP_Label_d0484126-3486-41a9-802e-7f1e2277276c_ContentBits">
    <vt:lpwstr>0</vt:lpwstr>
  </property>
</Properties>
</file>